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Расчет сопротивления провода заданной длины" sheetId="1" r:id="rId1"/>
    <sheet name="Сколько витков войдет" sheetId="2" r:id="rId2"/>
    <sheet name="Диаграмма допустимых токов" sheetId="3" r:id="rId3"/>
  </sheets>
  <definedNames/>
  <calcPr fullCalcOnLoad="1"/>
</workbook>
</file>

<file path=xl/sharedStrings.xml><?xml version="1.0" encoding="utf-8"?>
<sst xmlns="http://schemas.openxmlformats.org/spreadsheetml/2006/main" count="30" uniqueCount="26">
  <si>
    <t>Колич витков</t>
  </si>
  <si>
    <t>шт</t>
  </si>
  <si>
    <t>Длина витка</t>
  </si>
  <si>
    <t>мм</t>
  </si>
  <si>
    <t>Длина вся</t>
  </si>
  <si>
    <t>м</t>
  </si>
  <si>
    <t>Сопротивление</t>
  </si>
  <si>
    <t>Длина</t>
  </si>
  <si>
    <t>Диаметр провода</t>
  </si>
  <si>
    <t>Удельное сопротивление</t>
  </si>
  <si>
    <t>Допустимы ток нагрузки</t>
  </si>
  <si>
    <t>R</t>
  </si>
  <si>
    <t>l</t>
  </si>
  <si>
    <t>d</t>
  </si>
  <si>
    <t>ro</t>
  </si>
  <si>
    <t>Ом</t>
  </si>
  <si>
    <t>Ом*мм2/м</t>
  </si>
  <si>
    <t>А</t>
  </si>
  <si>
    <t>P</t>
  </si>
  <si>
    <t>Наибольший допустимый ток, А</t>
  </si>
  <si>
    <t>Сечение провода, мм2</t>
  </si>
  <si>
    <t>Диаметр првода</t>
  </si>
  <si>
    <t>Внутр. Диаметр кольца</t>
  </si>
  <si>
    <t>mm</t>
  </si>
  <si>
    <t>длина окр</t>
  </si>
  <si>
    <t>Колич витков кот поместится в один ряд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</si>
</sst>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0"/>
  </numFmts>
  <fonts count="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8"/>
      <name val="Arial Cyr"/>
      <family val="2"/>
    </font>
    <font>
      <sz val="10"/>
      <color indexed="63"/>
      <name val="Verdana"/>
      <family val="2"/>
    </font>
    <font>
      <sz val="10"/>
      <color indexed="8"/>
      <name val="Arial Cyr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8"/>
      </top>
      <bottom style="thin">
        <color indexed="22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1" xfId="0" applyFont="1" applyBorder="1" applyAlignment="1">
      <alignment horizontal="center" vertical="top" wrapText="1"/>
    </xf>
    <xf numFmtId="164" fontId="0" fillId="0" borderId="2" xfId="0" applyFont="1" applyBorder="1" applyAlignment="1">
      <alignment horizontal="center" vertical="top" wrapText="1"/>
    </xf>
    <xf numFmtId="164" fontId="0" fillId="0" borderId="3" xfId="0" applyFont="1" applyBorder="1" applyAlignment="1">
      <alignment horizontal="center" vertical="top" wrapText="1"/>
    </xf>
    <xf numFmtId="164" fontId="2" fillId="0" borderId="4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3" fillId="0" borderId="7" xfId="0" applyFont="1" applyBorder="1" applyAlignment="1">
      <alignment horizontal="center"/>
    </xf>
    <xf numFmtId="164" fontId="3" fillId="0" borderId="8" xfId="0" applyFont="1" applyBorder="1" applyAlignment="1">
      <alignment horizontal="center"/>
    </xf>
    <xf numFmtId="164" fontId="3" fillId="0" borderId="9" xfId="0" applyFont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6" fontId="2" fillId="0" borderId="1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11" xfId="0" applyBorder="1" applyAlignment="1">
      <alignment/>
    </xf>
    <xf numFmtId="166" fontId="2" fillId="0" borderId="7" xfId="0" applyNumberFormat="1" applyFont="1" applyBorder="1" applyAlignment="1">
      <alignment/>
    </xf>
    <xf numFmtId="165" fontId="0" fillId="0" borderId="8" xfId="0" applyNumberFormat="1" applyBorder="1" applyAlignment="1">
      <alignment/>
    </xf>
    <xf numFmtId="164" fontId="0" fillId="0" borderId="12" xfId="0" applyBorder="1" applyAlignment="1">
      <alignment/>
    </xf>
    <xf numFmtId="164" fontId="4" fillId="0" borderId="13" xfId="0" applyFont="1" applyBorder="1" applyAlignment="1">
      <alignment wrapText="1"/>
    </xf>
    <xf numFmtId="164" fontId="4" fillId="0" borderId="14" xfId="0" applyFont="1" applyBorder="1" applyAlignment="1">
      <alignment wrapText="1"/>
    </xf>
    <xf numFmtId="164" fontId="4" fillId="0" borderId="15" xfId="0" applyFont="1" applyBorder="1" applyAlignment="1">
      <alignment horizontal="center" wrapText="1"/>
    </xf>
    <xf numFmtId="164" fontId="4" fillId="0" borderId="16" xfId="0" applyFont="1" applyBorder="1" applyAlignment="1">
      <alignment wrapText="1"/>
    </xf>
    <xf numFmtId="164" fontId="0" fillId="0" borderId="17" xfId="0" applyBorder="1" applyAlignment="1">
      <alignment/>
    </xf>
    <xf numFmtId="164" fontId="4" fillId="0" borderId="18" xfId="0" applyFont="1" applyBorder="1" applyAlignment="1">
      <alignment horizontal="center" wrapText="1"/>
    </xf>
    <xf numFmtId="164" fontId="4" fillId="0" borderId="19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'Расчет сопротивления провода заданной длины'!$C$24:$C$24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'Расчет сопротивления провода заданной длины'!$D$25:$R$25</c:f>
              <c:numCache/>
            </c:numRef>
          </c:cat>
          <c:val>
            <c:numRef>
              <c:f>'Расчет сопротивления провода заданной длины'!$D$24:$R$24</c:f>
              <c:numCache/>
            </c:numRef>
          </c:val>
          <c:smooth val="0"/>
        </c:ser>
        <c:ser>
          <c:idx val="1"/>
          <c:order val="1"/>
          <c:tx>
            <c:strRef>
              <c:f>'Расчет сопротивления провода заданной длины'!$C$25:$C$25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'Расчет сопротивления провода заданной длины'!$D$25:$R$25</c:f>
              <c:numCache/>
            </c:numRef>
          </c:cat>
          <c:val>
            <c:numRef>
              <c:f>'Расчет сопротивления провода заданной длины'!$D$25:$R$25</c:f>
              <c:numCache/>
            </c:numRef>
          </c:val>
          <c:smooth val="0"/>
        </c:ser>
        <c:marker val="1"/>
        <c:axId val="48020058"/>
        <c:axId val="29527339"/>
      </c:lineChart>
      <c:catAx>
        <c:axId val="48020058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527339"/>
        <c:crosses val="autoZero"/>
        <c:auto val="1"/>
        <c:lblOffset val="100"/>
        <c:noMultiLvlLbl val="0"/>
      </c:catAx>
      <c:valAx>
        <c:axId val="29527339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0200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19050</xdr:rowOff>
    </xdr:from>
    <xdr:to>
      <xdr:col>10</xdr:col>
      <xdr:colOff>514350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390525" y="180975"/>
        <a:ext cx="898207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5"/>
  <sheetViews>
    <sheetView tabSelected="1" zoomScale="85" zoomScaleNormal="85" workbookViewId="0" topLeftCell="A1">
      <selection activeCell="D3" sqref="D3"/>
    </sheetView>
  </sheetViews>
  <sheetFormatPr defaultColWidth="9.00390625" defaultRowHeight="12.75"/>
  <cols>
    <col min="4" max="4" width="11.00390625" style="0" customWidth="1"/>
  </cols>
  <sheetData>
    <row r="2" spans="1:4" ht="12.75">
      <c r="A2" t="s">
        <v>0</v>
      </c>
      <c r="C2" s="1">
        <v>85</v>
      </c>
      <c r="D2" t="s">
        <v>1</v>
      </c>
    </row>
    <row r="3" spans="1:4" ht="12.75">
      <c r="A3" t="s">
        <v>2</v>
      </c>
      <c r="C3">
        <v>19</v>
      </c>
      <c r="D3" t="s">
        <v>3</v>
      </c>
    </row>
    <row r="4" spans="1:6" ht="12.75">
      <c r="A4" t="s">
        <v>4</v>
      </c>
      <c r="C4" s="2">
        <f>C2*C3/1000</f>
        <v>1.615</v>
      </c>
      <c r="D4" t="s">
        <v>5</v>
      </c>
      <c r="F4" s="3">
        <v>1.5</v>
      </c>
    </row>
    <row r="7" spans="1:5" ht="36.75">
      <c r="A7" s="4" t="s">
        <v>6</v>
      </c>
      <c r="B7" s="5" t="s">
        <v>7</v>
      </c>
      <c r="C7" s="5" t="s">
        <v>8</v>
      </c>
      <c r="D7" s="6" t="s">
        <v>9</v>
      </c>
      <c r="E7" s="6" t="s">
        <v>10</v>
      </c>
    </row>
    <row r="8" spans="1:4" ht="12.75">
      <c r="A8" s="7" t="s">
        <v>11</v>
      </c>
      <c r="B8" s="8" t="s">
        <v>12</v>
      </c>
      <c r="C8" s="8" t="s">
        <v>13</v>
      </c>
      <c r="D8" s="9" t="s">
        <v>14</v>
      </c>
    </row>
    <row r="9" spans="1:6" ht="12.75">
      <c r="A9" s="10" t="s">
        <v>15</v>
      </c>
      <c r="B9" s="11" t="s">
        <v>5</v>
      </c>
      <c r="C9" s="11" t="s">
        <v>3</v>
      </c>
      <c r="D9" s="12" t="s">
        <v>16</v>
      </c>
      <c r="E9" s="13" t="s">
        <v>17</v>
      </c>
      <c r="F9" s="13" t="s">
        <v>18</v>
      </c>
    </row>
    <row r="10" spans="1:6" ht="12.75">
      <c r="A10" s="14">
        <f>1.27*D10*B10/C10/C10</f>
        <v>3.5893375000000005</v>
      </c>
      <c r="B10" s="15">
        <f>$C$4</f>
        <v>1.615</v>
      </c>
      <c r="C10" s="15">
        <v>0.1</v>
      </c>
      <c r="D10" s="16">
        <v>0.0175</v>
      </c>
      <c r="E10">
        <v>1.3</v>
      </c>
      <c r="F10" s="3">
        <f>$F$4*$F$4/A10</f>
        <v>0.6268566274416936</v>
      </c>
    </row>
    <row r="11" spans="1:6" ht="12.75">
      <c r="A11" s="14">
        <f>1.27*D11*B11/C11/C11</f>
        <v>1.241985294117647</v>
      </c>
      <c r="B11" s="15">
        <f>$C$4</f>
        <v>1.615</v>
      </c>
      <c r="C11" s="15">
        <v>0.17</v>
      </c>
      <c r="D11" s="16">
        <v>0.0175</v>
      </c>
      <c r="E11">
        <v>2.2</v>
      </c>
      <c r="F11" s="3">
        <f>$F$4*$F$4/A11</f>
        <v>1.8116156533064947</v>
      </c>
    </row>
    <row r="12" spans="1:6" ht="12.75">
      <c r="A12" s="14">
        <f>1.27*D12*B12/C12/C12</f>
        <v>0.8973343750000001</v>
      </c>
      <c r="B12" s="15">
        <f>$C$4</f>
        <v>1.615</v>
      </c>
      <c r="C12" s="15">
        <v>0.2</v>
      </c>
      <c r="D12" s="16">
        <v>0.0175</v>
      </c>
      <c r="E12">
        <v>2.5</v>
      </c>
      <c r="F12" s="3">
        <f>$F$4*$F$4/A12</f>
        <v>2.5074265097667743</v>
      </c>
    </row>
    <row r="13" spans="1:6" ht="12.75">
      <c r="A13" s="14">
        <f>1.27*D13*B13/C13/C13</f>
        <v>0.4923645404663924</v>
      </c>
      <c r="B13" s="15">
        <f>$C$4</f>
        <v>1.615</v>
      </c>
      <c r="C13" s="15">
        <v>0.27</v>
      </c>
      <c r="D13" s="16">
        <v>0.0175</v>
      </c>
      <c r="E13">
        <v>3.2</v>
      </c>
      <c r="F13" s="3">
        <f>$F$4*$F$4/A13</f>
        <v>4.569784814049946</v>
      </c>
    </row>
    <row r="14" spans="1:6" ht="12.75">
      <c r="A14" s="14">
        <f>1.27*D14*B14/C14/C14</f>
        <v>0.11865578512396695</v>
      </c>
      <c r="B14" s="15">
        <f>$C$4</f>
        <v>1.615</v>
      </c>
      <c r="C14" s="15">
        <v>0.55</v>
      </c>
      <c r="D14" s="16">
        <v>0.0175</v>
      </c>
      <c r="E14">
        <v>5.5</v>
      </c>
      <c r="F14" s="3">
        <f>$F$4*$F$4/A14</f>
        <v>18.96241298011123</v>
      </c>
    </row>
    <row r="15" spans="1:6" ht="12.75">
      <c r="A15" s="14">
        <f>1.27*D15*B15/C15/C15</f>
        <v>0.07325178571428573</v>
      </c>
      <c r="B15" s="15">
        <f>$C$4</f>
        <v>1.615</v>
      </c>
      <c r="C15" s="15">
        <v>0.7</v>
      </c>
      <c r="D15" s="16">
        <v>0.0175</v>
      </c>
      <c r="E15">
        <v>7</v>
      </c>
      <c r="F15" s="3">
        <f>$F$4*$F$4/A15</f>
        <v>30.71597474464298</v>
      </c>
    </row>
    <row r="16" spans="1:6" ht="12.75">
      <c r="A16" s="17">
        <f>1.27*D16*B16/C16/C16</f>
        <v>0.035893375000000005</v>
      </c>
      <c r="B16" s="18">
        <f>$C$4</f>
        <v>1.615</v>
      </c>
      <c r="C16" s="18">
        <v>1</v>
      </c>
      <c r="D16" s="19">
        <v>0.0175</v>
      </c>
      <c r="E16">
        <v>10</v>
      </c>
      <c r="F16" s="3">
        <f>$F$4*$F$4/A16</f>
        <v>62.685662744169356</v>
      </c>
    </row>
    <row r="22" spans="3:18" ht="15" customHeight="1">
      <c r="C22" s="2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ht="12.75">
      <c r="C23" s="20"/>
    </row>
    <row r="24" spans="3:19" ht="60.75">
      <c r="C24" s="22" t="s">
        <v>19</v>
      </c>
      <c r="D24" s="23">
        <v>0.7</v>
      </c>
      <c r="E24" s="23">
        <v>1</v>
      </c>
      <c r="F24" s="23">
        <v>1.3</v>
      </c>
      <c r="G24" s="23">
        <v>2.5</v>
      </c>
      <c r="H24" s="23">
        <v>3.5</v>
      </c>
      <c r="I24" s="23">
        <v>4</v>
      </c>
      <c r="J24" s="23">
        <v>5</v>
      </c>
      <c r="K24" s="23">
        <v>7</v>
      </c>
      <c r="L24" s="23">
        <v>10</v>
      </c>
      <c r="M24" s="23">
        <v>14</v>
      </c>
      <c r="N24" s="23">
        <v>17</v>
      </c>
      <c r="O24" s="23">
        <v>20</v>
      </c>
      <c r="P24" s="23">
        <v>25</v>
      </c>
      <c r="Q24" s="23">
        <v>30</v>
      </c>
      <c r="R24" s="23">
        <v>54</v>
      </c>
      <c r="S24" s="24"/>
    </row>
    <row r="25" spans="3:19" ht="62.25" customHeight="1">
      <c r="C25" s="25" t="s">
        <v>20</v>
      </c>
      <c r="D25" s="26">
        <v>0.05</v>
      </c>
      <c r="E25" s="26">
        <v>0.07</v>
      </c>
      <c r="F25" s="26">
        <v>0.1</v>
      </c>
      <c r="G25" s="26">
        <v>0.2</v>
      </c>
      <c r="H25" s="26">
        <v>0.3</v>
      </c>
      <c r="I25" s="26">
        <v>0.4</v>
      </c>
      <c r="J25" s="26">
        <v>0.5</v>
      </c>
      <c r="K25" s="26">
        <v>0.7</v>
      </c>
      <c r="L25" s="26">
        <v>1</v>
      </c>
      <c r="M25" s="26">
        <v>1.5</v>
      </c>
      <c r="N25" s="26">
        <v>2</v>
      </c>
      <c r="O25" s="26">
        <v>2.5</v>
      </c>
      <c r="P25" s="26">
        <v>4</v>
      </c>
      <c r="Q25" s="26">
        <v>6</v>
      </c>
      <c r="R25" s="26">
        <v>11</v>
      </c>
      <c r="S25" s="19"/>
    </row>
  </sheetData>
  <mergeCells count="2">
    <mergeCell ref="C22:C23"/>
    <mergeCell ref="D22:R2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zoomScale="85" zoomScaleNormal="85" workbookViewId="0" topLeftCell="A1">
      <selection activeCell="C2" sqref="C2"/>
    </sheetView>
  </sheetViews>
  <sheetFormatPr defaultColWidth="12.00390625" defaultRowHeight="12.75"/>
  <cols>
    <col min="1" max="1" width="37.375" style="0" customWidth="1"/>
    <col min="2" max="16384" width="11.625" style="0" customWidth="1"/>
  </cols>
  <sheetData>
    <row r="1" spans="1:4" ht="12.75">
      <c r="A1" t="s">
        <v>21</v>
      </c>
      <c r="C1" s="3">
        <v>0.30000000000000004</v>
      </c>
      <c r="D1" t="s">
        <v>3</v>
      </c>
    </row>
    <row r="2" spans="1:4" ht="12.75">
      <c r="A2" t="s">
        <v>22</v>
      </c>
      <c r="C2" s="3">
        <v>7.7</v>
      </c>
      <c r="D2" t="s">
        <v>23</v>
      </c>
    </row>
    <row r="3" spans="1:4" ht="12.75">
      <c r="A3" t="s">
        <v>24</v>
      </c>
      <c r="C3" s="2">
        <f>3.1415*(C2-C1/2)</f>
        <v>23.718325</v>
      </c>
      <c r="D3" t="s">
        <v>3</v>
      </c>
    </row>
    <row r="4" spans="1:3" ht="12.75">
      <c r="A4" t="s">
        <v>25</v>
      </c>
      <c r="C4" s="2">
        <f>C3/C1</f>
        <v>79.06108333333333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90" zoomScaleNormal="190" workbookViewId="0" topLeftCell="A15">
      <selection activeCell="A1" sqref="A1"/>
    </sheetView>
  </sheetViews>
  <sheetFormatPr defaultColWidth="12.00390625" defaultRowHeight="12.75"/>
  <cols>
    <col min="1" max="16384" width="11.625" style="0" customWidth="1"/>
  </cols>
  <sheetData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A5-Z-83</dc:creator>
  <cp:keywords/>
  <dc:description/>
  <cp:lastModifiedBy/>
  <dcterms:created xsi:type="dcterms:W3CDTF">2010-01-28T19:08:41Z</dcterms:created>
  <dcterms:modified xsi:type="dcterms:W3CDTF">2010-01-29T18:02:03Z</dcterms:modified>
  <cp:category/>
  <cp:version/>
  <cp:contentType/>
  <cp:contentStatus/>
  <cp:revision>2</cp:revision>
</cp:coreProperties>
</file>